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255" windowHeight="6375" activeTab="0"/>
  </bookViews>
  <sheets>
    <sheet name="Sheet1" sheetId="1" r:id="rId1"/>
    <sheet name="Sheet2" sheetId="2" r:id="rId2"/>
    <sheet name="Sheet3" sheetId="3" r:id="rId3"/>
  </sheets>
  <definedNames>
    <definedName name="_xlnm.Print_Area" localSheetId="0">'Sheet1'!$A$1:$L$68</definedName>
  </definedNames>
  <calcPr fullCalcOnLoad="1"/>
</workbook>
</file>

<file path=xl/sharedStrings.xml><?xml version="1.0" encoding="utf-8"?>
<sst xmlns="http://schemas.openxmlformats.org/spreadsheetml/2006/main" count="98" uniqueCount="68">
  <si>
    <t>Sun</t>
  </si>
  <si>
    <t>Mercury</t>
  </si>
  <si>
    <t>Venus</t>
  </si>
  <si>
    <t>Earth</t>
  </si>
  <si>
    <t>Mars</t>
  </si>
  <si>
    <t>Jupiter</t>
  </si>
  <si>
    <t>Saturn</t>
  </si>
  <si>
    <t>Uranus</t>
  </si>
  <si>
    <t>Neptune</t>
  </si>
  <si>
    <t>Pluto</t>
  </si>
  <si>
    <t>Mass (Earth=1)</t>
  </si>
  <si>
    <t>Period (years)</t>
  </si>
  <si>
    <t>Density (water=1)</t>
  </si>
  <si>
    <t>Moon</t>
  </si>
  <si>
    <t>?</t>
  </si>
  <si>
    <t>26-37 d</t>
  </si>
  <si>
    <t>Diameter (in)</t>
  </si>
  <si>
    <t>n/a</t>
  </si>
  <si>
    <t>27.3 d</t>
  </si>
  <si>
    <r>
      <t>384 (10</t>
    </r>
    <r>
      <rPr>
        <vertAlign val="superscript"/>
        <sz val="10"/>
        <color indexed="8"/>
        <rFont val="Calibri"/>
        <family val="2"/>
      </rPr>
      <t>6</t>
    </r>
    <r>
      <rPr>
        <sz val="10"/>
        <color indexed="8"/>
        <rFont val="Calibri"/>
        <family val="2"/>
      </rPr>
      <t>m)</t>
    </r>
  </si>
  <si>
    <t>Diameter</t>
  </si>
  <si>
    <t>na</t>
  </si>
  <si>
    <t>Pinhead</t>
  </si>
  <si>
    <t>Peppercorn</t>
  </si>
  <si>
    <t>Pinhead (smaller)</t>
  </si>
  <si>
    <t>Ball</t>
  </si>
  <si>
    <t>Small Radish</t>
  </si>
  <si>
    <t>Peanut</t>
  </si>
  <si>
    <t>Coffeebeans</t>
  </si>
  <si>
    <t>1400 (?)</t>
  </si>
  <si>
    <t>0.01 (?)</t>
  </si>
  <si>
    <t>0.3 (?)</t>
  </si>
  <si>
    <t>Equatorial diameter (mi)</t>
  </si>
  <si>
    <t>Distance from sun</t>
  </si>
  <si>
    <t>Dist.</t>
  </si>
  <si>
    <t>(ft)</t>
  </si>
  <si>
    <r>
      <t>Mean distance from Sun, 10</t>
    </r>
    <r>
      <rPr>
        <b/>
        <vertAlign val="superscript"/>
        <sz val="10"/>
        <color indexed="8"/>
        <rFont val="Calibri"/>
        <family val="2"/>
      </rPr>
      <t>6</t>
    </r>
    <r>
      <rPr>
        <b/>
        <sz val="10"/>
        <color indexed="8"/>
        <rFont val="Calibri"/>
        <family val="2"/>
      </rPr>
      <t xml:space="preserve"> km</t>
    </r>
  </si>
  <si>
    <r>
      <t>Surface gravity m/s</t>
    </r>
    <r>
      <rPr>
        <b/>
        <vertAlign val="superscript"/>
        <sz val="10"/>
        <color indexed="8"/>
        <rFont val="Calibri"/>
        <family val="2"/>
      </rPr>
      <t>2</t>
    </r>
  </si>
  <si>
    <t>(km)</t>
  </si>
  <si>
    <t>(mi)</t>
  </si>
  <si>
    <t>(in)</t>
  </si>
  <si>
    <t>Distance to Sun</t>
  </si>
  <si>
    <t>(paces/yards)</t>
  </si>
  <si>
    <t>Difference</t>
  </si>
  <si>
    <t>The Scale of the Solar System: The Thousand Yard Walk</t>
  </si>
  <si>
    <t>Scaled so that the distance from the Sun to Pluto is 1000 yards (3000 ft) yields the following:</t>
  </si>
  <si>
    <t>Scale is 1:1971000</t>
  </si>
  <si>
    <t>Thus, every inch stands for 100,000 miles!</t>
  </si>
  <si>
    <t>scale is 1:</t>
  </si>
  <si>
    <t>Peanut (rice  coating)</t>
  </si>
  <si>
    <t>Scaled for our 36"</t>
  </si>
  <si>
    <t>Blow-up Sun:</t>
  </si>
  <si>
    <t>One mile = 1,760 yards</t>
  </si>
  <si>
    <t>The Moon is, on our scale, 2.4 inches from the Earth.</t>
  </si>
  <si>
    <t>The Sun's sphere of gravitational influence is, on our scale, about 2000 miles away!  This is the "size" of the whole solar system!</t>
  </si>
  <si>
    <t>The distance to the nearest star, Proxima Centauri, is 4.2 light years, or 4200 miles, the distance from Portland to the north-eastern coast of Japan!</t>
  </si>
  <si>
    <t>The rest of the stars in our galaxy are probably on the order of four to ten light-years apart (South Africa!) from each other, as we are from our nearest neighbor.</t>
  </si>
  <si>
    <t>Thus a "giant" star such as Arcturus, about 25 times wider than the Sun, would have to be represented in our model by a ball 6 yards across.</t>
  </si>
  <si>
    <t>Rigel, a "super- giant" 50 times wider that the Sun, would be a ball 11 yards across-the size of a whole classroom - to the orbit of Mercury</t>
  </si>
  <si>
    <t>Red supergiants are larger still: Antares, 700 times wider that the Sun, would be about 160 yards across, so that Mercury, Venus, Earth, and Mars would be orbiting deep inside it!</t>
  </si>
  <si>
    <t>Betelgeuse is thought to vary from about 550 to 1000 times the width of the Sun, so that if substituted for the Sun it would be a colossal ball of 260 yards with Jupiter barely clearing its surface.</t>
  </si>
  <si>
    <t>Sun to Proxima Centauri         4.22 light-years        4000 miles</t>
  </si>
  <si>
    <t>1000 miles (more accurately 928) in our system is the distance that light travels in one year, a "light year".  This is about six million million miles!</t>
  </si>
  <si>
    <t>Moon to Earth                   1.28 light-seconds         2.4 inches</t>
  </si>
  <si>
    <t>Sun to Earth                    8.3 light-minutes             26 yards</t>
  </si>
  <si>
    <t>Sun to Jupiter                  43.27 light-minutes         132 yards</t>
  </si>
  <si>
    <t>Sun to Pluto                    5 1/2 light-hours            1019 yards</t>
  </si>
  <si>
    <t>Distance and Speed of Light: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</si>
</sst>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6">
    <font>
      <sz val="11"/>
      <color theme="1"/>
      <name val="Calibri"/>
      <family val="2"/>
    </font>
    <font>
      <sz val="11"/>
      <color indexed="8"/>
      <name val="Calibri"/>
      <family val="2"/>
    </font>
    <font>
      <sz val="10"/>
      <color indexed="8"/>
      <name val="Calibri"/>
      <family val="2"/>
    </font>
    <font>
      <vertAlign val="superscript"/>
      <sz val="10"/>
      <color indexed="8"/>
      <name val="Calibri"/>
      <family val="2"/>
    </font>
    <font>
      <i/>
      <sz val="11"/>
      <color indexed="8"/>
      <name val="Calibri"/>
      <family val="2"/>
    </font>
    <font>
      <b/>
      <sz val="11"/>
      <color indexed="8"/>
      <name val="Calibri"/>
      <family val="2"/>
    </font>
    <font>
      <sz val="9"/>
      <color indexed="8"/>
      <name val="Calibri"/>
      <family val="2"/>
    </font>
    <font>
      <b/>
      <i/>
      <sz val="11"/>
      <color indexed="10"/>
      <name val="Calibri"/>
      <family val="2"/>
    </font>
    <font>
      <i/>
      <sz val="11"/>
      <color indexed="10"/>
      <name val="Calibri"/>
      <family val="2"/>
    </font>
    <font>
      <b/>
      <i/>
      <sz val="10"/>
      <color indexed="8"/>
      <name val="Calibri"/>
      <family val="2"/>
    </font>
    <font>
      <b/>
      <i/>
      <sz val="9"/>
      <color indexed="8"/>
      <name val="Calibri"/>
      <family val="2"/>
    </font>
    <font>
      <b/>
      <sz val="10"/>
      <color indexed="8"/>
      <name val="Calibri"/>
      <family val="2"/>
    </font>
    <font>
      <b/>
      <vertAlign val="superscript"/>
      <sz val="10"/>
      <color indexed="8"/>
      <name val="Calibri"/>
      <family val="2"/>
    </font>
    <font>
      <sz val="10"/>
      <color indexed="8"/>
      <name val="Arial Unicode MS"/>
      <family val="2"/>
    </font>
    <font>
      <b/>
      <u val="single"/>
      <sz val="2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9"/>
      <color theme="1"/>
      <name val="Calibri"/>
      <family val="2"/>
    </font>
    <font>
      <b/>
      <i/>
      <sz val="10"/>
      <color theme="1"/>
      <name val="Calibri"/>
      <family val="2"/>
    </font>
    <font>
      <b/>
      <i/>
      <sz val="9"/>
      <color theme="1"/>
      <name val="Calibri"/>
      <family val="2"/>
    </font>
    <font>
      <i/>
      <sz val="11"/>
      <color theme="5"/>
      <name val="Calibri"/>
      <family val="2"/>
    </font>
    <font>
      <sz val="10"/>
      <color theme="1"/>
      <name val="Calibri"/>
      <family val="2"/>
    </font>
    <font>
      <b/>
      <sz val="10"/>
      <color theme="1"/>
      <name val="Calibri"/>
      <family val="2"/>
    </font>
    <font>
      <b/>
      <i/>
      <sz val="11"/>
      <color theme="5"/>
      <name val="Calibri"/>
      <family val="2"/>
    </font>
    <font>
      <sz val="10"/>
      <color theme="1"/>
      <name val="Arial Unicode MS"/>
      <family val="2"/>
    </font>
    <font>
      <b/>
      <u val="single"/>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top/>
      <bottom style="medium"/>
    </border>
    <border>
      <left/>
      <right style="medium"/>
      <top style="medium"/>
      <bottom/>
    </border>
    <border>
      <left/>
      <right style="medium"/>
      <top/>
      <bottom style="medium"/>
    </border>
    <border>
      <left style="thin"/>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thin"/>
    </border>
    <border>
      <left style="thin"/>
      <right/>
      <top style="medium"/>
      <bottom style="thin"/>
    </border>
    <border>
      <left style="medium"/>
      <right/>
      <top style="medium"/>
      <bottom/>
    </border>
    <border>
      <left style="medium"/>
      <right/>
      <top/>
      <bottom/>
    </border>
    <border>
      <left style="medium"/>
      <right/>
      <top/>
      <bottom style="medium"/>
    </border>
    <border>
      <left/>
      <right style="thin"/>
      <top style="thin"/>
      <bottom style="thin"/>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4" fillId="0" borderId="0" xfId="0" applyFont="1" applyAlignment="1">
      <alignment/>
    </xf>
    <xf numFmtId="0" fontId="44" fillId="0" borderId="0" xfId="0" applyFont="1" applyAlignment="1">
      <alignment horizontal="center"/>
    </xf>
    <xf numFmtId="0" fontId="47" fillId="0" borderId="0" xfId="0" applyFont="1" applyAlignment="1">
      <alignment/>
    </xf>
    <xf numFmtId="0" fontId="44" fillId="33" borderId="15" xfId="0" applyFont="1" applyFill="1" applyBorder="1" applyAlignment="1">
      <alignment horizontal="center"/>
    </xf>
    <xf numFmtId="0" fontId="48" fillId="33" borderId="15" xfId="0" applyFont="1" applyFill="1" applyBorder="1" applyAlignment="1">
      <alignment horizontal="right"/>
    </xf>
    <xf numFmtId="0" fontId="48" fillId="33" borderId="16" xfId="0" applyFont="1" applyFill="1" applyBorder="1" applyAlignment="1">
      <alignment horizontal="right"/>
    </xf>
    <xf numFmtId="0" fontId="49" fillId="33" borderId="15" xfId="0" applyFont="1" applyFill="1" applyBorder="1" applyAlignment="1">
      <alignment horizontal="right"/>
    </xf>
    <xf numFmtId="0" fontId="44" fillId="0" borderId="0" xfId="0" applyFont="1" applyAlignment="1">
      <alignment horizontal="center" vertical="center"/>
    </xf>
    <xf numFmtId="0" fontId="44" fillId="0" borderId="17" xfId="0" applyFont="1" applyBorder="1" applyAlignment="1">
      <alignment/>
    </xf>
    <xf numFmtId="0" fontId="0" fillId="0" borderId="18" xfId="0" applyBorder="1" applyAlignment="1">
      <alignment/>
    </xf>
    <xf numFmtId="0" fontId="44" fillId="0" borderId="19" xfId="0" applyFont="1" applyBorder="1" applyAlignment="1">
      <alignment horizontal="center"/>
    </xf>
    <xf numFmtId="0" fontId="44" fillId="0" borderId="20" xfId="0" applyFont="1" applyBorder="1" applyAlignment="1">
      <alignment horizontal="center"/>
    </xf>
    <xf numFmtId="0" fontId="0" fillId="0" borderId="19" xfId="0" applyBorder="1" applyAlignment="1">
      <alignment/>
    </xf>
    <xf numFmtId="0" fontId="0" fillId="0" borderId="20" xfId="0" applyBorder="1" applyAlignment="1">
      <alignment/>
    </xf>
    <xf numFmtId="0" fontId="44" fillId="0" borderId="17" xfId="0" applyFont="1" applyBorder="1" applyAlignment="1">
      <alignment horizontal="center"/>
    </xf>
    <xf numFmtId="0" fontId="44" fillId="0" borderId="18" xfId="0" applyFont="1" applyBorder="1" applyAlignment="1">
      <alignment horizontal="center"/>
    </xf>
    <xf numFmtId="0" fontId="44" fillId="33" borderId="19" xfId="0" applyFont="1" applyFill="1" applyBorder="1" applyAlignment="1">
      <alignment horizontal="center"/>
    </xf>
    <xf numFmtId="164" fontId="0" fillId="33" borderId="19" xfId="0" applyNumberFormat="1" applyFill="1" applyBorder="1" applyAlignment="1">
      <alignment horizontal="center"/>
    </xf>
    <xf numFmtId="164" fontId="0" fillId="33" borderId="19" xfId="0" applyNumberFormat="1" applyFill="1" applyBorder="1" applyAlignment="1">
      <alignment/>
    </xf>
    <xf numFmtId="164" fontId="0" fillId="33" borderId="21" xfId="0" applyNumberFormat="1" applyFill="1" applyBorder="1" applyAlignment="1">
      <alignment/>
    </xf>
    <xf numFmtId="0" fontId="0" fillId="33" borderId="15" xfId="0" applyFill="1" applyBorder="1" applyAlignment="1">
      <alignment horizontal="center"/>
    </xf>
    <xf numFmtId="1" fontId="0" fillId="33" borderId="15" xfId="0" applyNumberFormat="1" applyFill="1" applyBorder="1" applyAlignment="1">
      <alignment horizontal="center"/>
    </xf>
    <xf numFmtId="1" fontId="0" fillId="33" borderId="22" xfId="0" applyNumberFormat="1" applyFill="1" applyBorder="1" applyAlignment="1">
      <alignment horizontal="center"/>
    </xf>
    <xf numFmtId="0" fontId="0" fillId="33" borderId="23" xfId="0" applyFill="1" applyBorder="1" applyAlignment="1">
      <alignment/>
    </xf>
    <xf numFmtId="0" fontId="0" fillId="33" borderId="23" xfId="0" applyFill="1" applyBorder="1" applyAlignment="1">
      <alignment horizontal="center"/>
    </xf>
    <xf numFmtId="1" fontId="0" fillId="33" borderId="23" xfId="0" applyNumberFormat="1" applyFill="1" applyBorder="1" applyAlignment="1">
      <alignment horizontal="center"/>
    </xf>
    <xf numFmtId="1" fontId="0" fillId="33" borderId="24" xfId="0" applyNumberFormat="1" applyFill="1" applyBorder="1" applyAlignment="1">
      <alignment horizontal="center"/>
    </xf>
    <xf numFmtId="0" fontId="44" fillId="33" borderId="17" xfId="0" applyFont="1" applyFill="1" applyBorder="1" applyAlignment="1">
      <alignment horizontal="center"/>
    </xf>
    <xf numFmtId="164" fontId="0" fillId="33" borderId="21" xfId="0" applyNumberFormat="1" applyFill="1" applyBorder="1" applyAlignment="1">
      <alignment horizontal="center"/>
    </xf>
    <xf numFmtId="0" fontId="48" fillId="33" borderId="16" xfId="0" applyFont="1" applyFill="1" applyBorder="1" applyAlignment="1">
      <alignment horizontal="left"/>
    </xf>
    <xf numFmtId="2" fontId="50" fillId="0" borderId="19" xfId="0" applyNumberFormat="1" applyFont="1" applyBorder="1" applyAlignment="1">
      <alignment horizontal="center"/>
    </xf>
    <xf numFmtId="2" fontId="50" fillId="0" borderId="21" xfId="0" applyNumberFormat="1" applyFont="1" applyBorder="1" applyAlignment="1">
      <alignment horizontal="center"/>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5" xfId="0" applyNumberFormat="1" applyBorder="1" applyAlignment="1">
      <alignment/>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3" fontId="0" fillId="0" borderId="21" xfId="0" applyNumberFormat="1" applyBorder="1" applyAlignment="1">
      <alignment horizontal="right" vertical="center"/>
    </xf>
    <xf numFmtId="3" fontId="0" fillId="0" borderId="25" xfId="0" applyNumberFormat="1" applyBorder="1" applyAlignment="1">
      <alignment horizontal="right" vertical="center"/>
    </xf>
    <xf numFmtId="3" fontId="0" fillId="0" borderId="15" xfId="0" applyNumberFormat="1" applyBorder="1" applyAlignment="1">
      <alignment horizontal="center" vertical="center"/>
    </xf>
    <xf numFmtId="3" fontId="51" fillId="0" borderId="15" xfId="0" applyNumberFormat="1" applyFont="1" applyBorder="1" applyAlignment="1">
      <alignment horizontal="center" vertical="center" wrapText="1"/>
    </xf>
    <xf numFmtId="0" fontId="51" fillId="0" borderId="15" xfId="0" applyFont="1" applyBorder="1" applyAlignment="1">
      <alignment horizontal="center" vertical="center" wrapText="1"/>
    </xf>
    <xf numFmtId="0" fontId="52" fillId="0" borderId="17" xfId="0" applyFont="1" applyBorder="1" applyAlignment="1">
      <alignment horizontal="center" wrapText="1"/>
    </xf>
    <xf numFmtId="3" fontId="51" fillId="0" borderId="16" xfId="0" applyNumberFormat="1" applyFont="1" applyBorder="1" applyAlignment="1">
      <alignment horizontal="center" vertical="center" wrapText="1"/>
    </xf>
    <xf numFmtId="0" fontId="51" fillId="0" borderId="16"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19" xfId="0" applyFont="1" applyBorder="1" applyAlignment="1">
      <alignment horizontal="center" wrapText="1"/>
    </xf>
    <xf numFmtId="0" fontId="51" fillId="0" borderId="20" xfId="0" applyFont="1" applyBorder="1" applyAlignment="1">
      <alignment horizontal="center" vertical="center" wrapText="1"/>
    </xf>
    <xf numFmtId="3" fontId="51" fillId="0" borderId="20" xfId="0" applyNumberFormat="1" applyFont="1" applyBorder="1" applyAlignment="1">
      <alignment horizontal="center" vertical="center" wrapText="1"/>
    </xf>
    <xf numFmtId="0" fontId="52" fillId="0" borderId="21" xfId="0" applyFont="1" applyBorder="1" applyAlignment="1">
      <alignment horizontal="center" wrapText="1"/>
    </xf>
    <xf numFmtId="0" fontId="51" fillId="0" borderId="22" xfId="0" applyFont="1" applyBorder="1" applyAlignment="1">
      <alignment horizontal="center" vertical="center" wrapText="1"/>
    </xf>
    <xf numFmtId="0" fontId="51" fillId="0" borderId="25" xfId="0" applyFont="1" applyBorder="1" applyAlignment="1">
      <alignment horizontal="center" vertical="center" wrapText="1"/>
    </xf>
    <xf numFmtId="0" fontId="53" fillId="0" borderId="13" xfId="0" applyFont="1" applyBorder="1" applyAlignment="1">
      <alignment horizontal="center"/>
    </xf>
    <xf numFmtId="0" fontId="53" fillId="0" borderId="11" xfId="0" applyFont="1" applyFill="1" applyBorder="1" applyAlignment="1">
      <alignment horizontal="center"/>
    </xf>
    <xf numFmtId="1" fontId="50" fillId="0" borderId="20" xfId="0" applyNumberFormat="1" applyFont="1" applyBorder="1" applyAlignment="1">
      <alignment horizontal="center"/>
    </xf>
    <xf numFmtId="1" fontId="50" fillId="0" borderId="25" xfId="0" applyNumberFormat="1" applyFont="1" applyBorder="1" applyAlignment="1">
      <alignment horizontal="center"/>
    </xf>
    <xf numFmtId="0" fontId="53" fillId="0" borderId="26" xfId="0" applyFont="1" applyBorder="1" applyAlignment="1">
      <alignment horizontal="center"/>
    </xf>
    <xf numFmtId="0" fontId="53" fillId="0" borderId="27" xfId="0" applyFont="1" applyBorder="1" applyAlignment="1">
      <alignment horizontal="center"/>
    </xf>
    <xf numFmtId="0" fontId="44" fillId="33" borderId="23" xfId="0" applyFont="1" applyFill="1" applyBorder="1" applyAlignment="1">
      <alignment horizontal="center"/>
    </xf>
    <xf numFmtId="0" fontId="44" fillId="33" borderId="28" xfId="0" applyFont="1" applyFill="1" applyBorder="1" applyAlignment="1">
      <alignment horizontal="center"/>
    </xf>
    <xf numFmtId="0" fontId="54" fillId="0" borderId="29" xfId="0" applyFont="1" applyBorder="1" applyAlignment="1">
      <alignment horizontal="left"/>
    </xf>
    <xf numFmtId="0" fontId="54" fillId="0" borderId="30" xfId="0" applyFont="1" applyBorder="1" applyAlignment="1">
      <alignment horizontal="left"/>
    </xf>
    <xf numFmtId="0" fontId="54" fillId="0" borderId="31" xfId="0" applyFont="1" applyBorder="1" applyAlignment="1">
      <alignment horizontal="left"/>
    </xf>
    <xf numFmtId="0" fontId="0" fillId="33" borderId="23" xfId="0" applyFill="1" applyBorder="1" applyAlignment="1">
      <alignment horizontal="left"/>
    </xf>
    <xf numFmtId="0" fontId="0" fillId="33" borderId="32" xfId="0" applyFill="1" applyBorder="1" applyAlignment="1">
      <alignment horizontal="left"/>
    </xf>
    <xf numFmtId="0" fontId="0" fillId="33" borderId="24" xfId="0" applyFill="1" applyBorder="1" applyAlignment="1">
      <alignment horizontal="left"/>
    </xf>
    <xf numFmtId="0" fontId="0" fillId="33" borderId="33" xfId="0" applyFill="1" applyBorder="1" applyAlignment="1">
      <alignment horizontal="left"/>
    </xf>
    <xf numFmtId="0" fontId="55" fillId="0" borderId="0" xfId="0" applyFont="1" applyAlignment="1">
      <alignment horizontal="center"/>
    </xf>
    <xf numFmtId="0" fontId="44" fillId="33" borderId="17" xfId="0" applyFont="1" applyFill="1" applyBorder="1" applyAlignment="1">
      <alignment horizontal="center"/>
    </xf>
    <xf numFmtId="0" fontId="44" fillId="33" borderId="16"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41</xdr:row>
      <xdr:rowOff>57150</xdr:rowOff>
    </xdr:from>
    <xdr:to>
      <xdr:col>6</xdr:col>
      <xdr:colOff>238125</xdr:colOff>
      <xdr:row>50</xdr:row>
      <xdr:rowOff>38100</xdr:rowOff>
    </xdr:to>
    <xdr:sp>
      <xdr:nvSpPr>
        <xdr:cNvPr id="1" name="TextBox 1"/>
        <xdr:cNvSpPr txBox="1">
          <a:spLocks noChangeArrowheads="1"/>
        </xdr:cNvSpPr>
      </xdr:nvSpPr>
      <xdr:spPr>
        <a:xfrm>
          <a:off x="133350" y="8677275"/>
          <a:ext cx="5924550"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distance between any two planets is usually</a:t>
          </a:r>
          <a:r>
            <a:rPr lang="en-US" cap="none" sz="1100" b="0" i="0" u="none" baseline="0">
              <a:solidFill>
                <a:srgbClr val="000000"/>
              </a:solidFill>
              <a:latin typeface="Calibri"/>
              <a:ea typeface="Calibri"/>
              <a:cs typeface="Calibri"/>
            </a:rPr>
            <a:t> much greater than the distance from each planet to the Sun individually.  </a:t>
          </a:r>
          <a:r>
            <a:rPr lang="en-US" cap="none" sz="1100" b="0" i="0" u="none" baseline="0">
              <a:solidFill>
                <a:srgbClr val="000000"/>
              </a:solidFill>
              <a:latin typeface="Calibri"/>
              <a:ea typeface="Calibri"/>
              <a:cs typeface="Calibri"/>
            </a:rPr>
            <a:t>Jupiter and Saturn, for instance, can be as close as 95 paces as in the model, or up to 382 paces apart at times when they are on opposite sides of the orbits.This is the case in the years around 1970,1990, and 2010. (Jupiter overtakes Saturn about every 20th year.) Think of the spacecraft Pioneer 11, which actually covered this immense distance. Launched from Earth in April of 1973, it looped around Jupiter in December 1974, and arched back all the way over the solar system, on its way to visit Saturn also. This journey is so long-the distance back from Jupiter plus the even greater distance out to Saturn-that the spacecraft did not reach Saturn till September 1979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zoomScalePageLayoutView="0" workbookViewId="0" topLeftCell="A1">
      <selection activeCell="O23" sqref="O23"/>
    </sheetView>
  </sheetViews>
  <sheetFormatPr defaultColWidth="9.140625" defaultRowHeight="15"/>
  <cols>
    <col min="1" max="1" width="15.28125" style="0" customWidth="1"/>
    <col min="2" max="2" width="14.8515625" style="0" bestFit="1" customWidth="1"/>
    <col min="3" max="3" width="13.7109375" style="0" bestFit="1" customWidth="1"/>
    <col min="4" max="4" width="14.57421875" style="0" customWidth="1"/>
    <col min="5" max="6" width="14.421875" style="0" bestFit="1" customWidth="1"/>
    <col min="7" max="7" width="14.00390625" style="0" bestFit="1" customWidth="1"/>
    <col min="8" max="9" width="9.28125" style="0" bestFit="1" customWidth="1"/>
    <col min="10" max="10" width="9.421875" style="0" bestFit="1" customWidth="1"/>
    <col min="11" max="11" width="13.00390625" style="0" bestFit="1" customWidth="1"/>
    <col min="12" max="12" width="13.28125" style="0" bestFit="1" customWidth="1"/>
    <col min="13" max="13" width="12.8515625" style="0" customWidth="1"/>
    <col min="15" max="15" width="13.8515625" style="0" bestFit="1" customWidth="1"/>
    <col min="16" max="16" width="12.8515625" style="0" bestFit="1" customWidth="1"/>
  </cols>
  <sheetData>
    <row r="1" spans="1:12" ht="31.5">
      <c r="A1" s="76" t="s">
        <v>44</v>
      </c>
      <c r="B1" s="76"/>
      <c r="C1" s="76"/>
      <c r="D1" s="76"/>
      <c r="E1" s="76"/>
      <c r="F1" s="76"/>
      <c r="G1" s="76"/>
      <c r="H1" s="76"/>
      <c r="I1" s="76"/>
      <c r="J1" s="76"/>
      <c r="K1" s="76"/>
      <c r="L1" s="76"/>
    </row>
    <row r="3" ht="15.75" thickBot="1"/>
    <row r="4" spans="1:6" ht="15">
      <c r="A4" s="1"/>
      <c r="B4" s="22" t="s">
        <v>20</v>
      </c>
      <c r="C4" s="23" t="s">
        <v>20</v>
      </c>
      <c r="E4" s="16" t="s">
        <v>33</v>
      </c>
      <c r="F4" s="17"/>
    </row>
    <row r="5" spans="1:6" ht="15">
      <c r="A5" s="1"/>
      <c r="B5" s="18" t="s">
        <v>38</v>
      </c>
      <c r="C5" s="19" t="s">
        <v>39</v>
      </c>
      <c r="E5" s="18" t="s">
        <v>38</v>
      </c>
      <c r="F5" s="19" t="s">
        <v>39</v>
      </c>
    </row>
    <row r="6" spans="1:6" ht="15">
      <c r="A6" s="9" t="s">
        <v>0</v>
      </c>
      <c r="B6" s="44">
        <v>1391900</v>
      </c>
      <c r="C6" s="45">
        <f>B6*0.621371192</f>
        <v>864886.5621448</v>
      </c>
      <c r="E6" s="20"/>
      <c r="F6" s="21"/>
    </row>
    <row r="7" spans="1:6" ht="15">
      <c r="A7" s="9" t="s">
        <v>1</v>
      </c>
      <c r="B7" s="44">
        <v>4866</v>
      </c>
      <c r="C7" s="45">
        <f aca="true" t="shared" si="0" ref="C7:C15">B7*0.621371192</f>
        <v>3023.5922202720003</v>
      </c>
      <c r="E7" s="40">
        <v>57950000</v>
      </c>
      <c r="F7" s="41">
        <f>E7*0.621371192</f>
        <v>36008460.576400004</v>
      </c>
    </row>
    <row r="8" spans="1:6" ht="15">
      <c r="A8" s="9" t="s">
        <v>2</v>
      </c>
      <c r="B8" s="44">
        <v>12106</v>
      </c>
      <c r="C8" s="45">
        <f t="shared" si="0"/>
        <v>7522.319650352</v>
      </c>
      <c r="E8" s="40">
        <v>108110000</v>
      </c>
      <c r="F8" s="41">
        <f aca="true" t="shared" si="1" ref="F8:F15">E8*0.621371192</f>
        <v>67176439.56712</v>
      </c>
    </row>
    <row r="9" spans="1:6" ht="15">
      <c r="A9" s="9" t="s">
        <v>3</v>
      </c>
      <c r="B9" s="44">
        <v>12742</v>
      </c>
      <c r="C9" s="45">
        <f t="shared" si="0"/>
        <v>7917.511728464</v>
      </c>
      <c r="E9" s="40">
        <v>149570000</v>
      </c>
      <c r="F9" s="41">
        <f t="shared" si="1"/>
        <v>92938489.18744001</v>
      </c>
    </row>
    <row r="10" spans="1:8" ht="15.75" thickBot="1">
      <c r="A10" s="9" t="s">
        <v>4</v>
      </c>
      <c r="B10" s="44">
        <v>6760</v>
      </c>
      <c r="C10" s="45">
        <f t="shared" si="0"/>
        <v>4200.46925792</v>
      </c>
      <c r="E10" s="40">
        <v>227840000</v>
      </c>
      <c r="F10" s="41">
        <f t="shared" si="1"/>
        <v>141573212.38528</v>
      </c>
      <c r="H10" s="8" t="s">
        <v>67</v>
      </c>
    </row>
    <row r="11" spans="1:12" ht="15.75">
      <c r="A11" s="9" t="s">
        <v>5</v>
      </c>
      <c r="B11" s="44">
        <v>139516</v>
      </c>
      <c r="C11" s="45">
        <f t="shared" si="0"/>
        <v>86691.223223072</v>
      </c>
      <c r="E11" s="40">
        <v>778140000</v>
      </c>
      <c r="F11" s="41">
        <f t="shared" si="1"/>
        <v>483513779.34288</v>
      </c>
      <c r="H11" s="69" t="s">
        <v>63</v>
      </c>
      <c r="I11" s="2"/>
      <c r="J11" s="2"/>
      <c r="K11" s="2"/>
      <c r="L11" s="6"/>
    </row>
    <row r="12" spans="1:12" ht="15.75">
      <c r="A12" s="9" t="s">
        <v>6</v>
      </c>
      <c r="B12" s="44">
        <v>116438</v>
      </c>
      <c r="C12" s="45">
        <f t="shared" si="0"/>
        <v>72351.218854096</v>
      </c>
      <c r="E12" s="40">
        <v>1427000000</v>
      </c>
      <c r="F12" s="41">
        <f t="shared" si="1"/>
        <v>886696690.984</v>
      </c>
      <c r="H12" s="70" t="s">
        <v>64</v>
      </c>
      <c r="I12" s="3"/>
      <c r="J12" s="3"/>
      <c r="K12" s="3"/>
      <c r="L12" s="4"/>
    </row>
    <row r="13" spans="1:12" ht="15.75">
      <c r="A13" s="9" t="s">
        <v>7</v>
      </c>
      <c r="B13" s="44">
        <v>45940</v>
      </c>
      <c r="C13" s="45">
        <f t="shared" si="0"/>
        <v>28545.79256048</v>
      </c>
      <c r="E13" s="40">
        <v>2870300000</v>
      </c>
      <c r="F13" s="41">
        <f t="shared" si="1"/>
        <v>1783521732.3976</v>
      </c>
      <c r="H13" s="70" t="s">
        <v>65</v>
      </c>
      <c r="I13" s="3"/>
      <c r="J13" s="3"/>
      <c r="K13" s="3"/>
      <c r="L13" s="4"/>
    </row>
    <row r="14" spans="1:12" ht="15.75">
      <c r="A14" s="9" t="s">
        <v>8</v>
      </c>
      <c r="B14" s="44">
        <v>45432</v>
      </c>
      <c r="C14" s="45">
        <f t="shared" si="0"/>
        <v>28230.135994944</v>
      </c>
      <c r="E14" s="40">
        <v>4499900000</v>
      </c>
      <c r="F14" s="41">
        <f t="shared" si="1"/>
        <v>2796108226.8808002</v>
      </c>
      <c r="H14" s="70" t="s">
        <v>66</v>
      </c>
      <c r="I14" s="3"/>
      <c r="J14" s="3"/>
      <c r="K14" s="3"/>
      <c r="L14" s="4"/>
    </row>
    <row r="15" spans="1:12" ht="16.5" thickBot="1">
      <c r="A15" s="9" t="s">
        <v>9</v>
      </c>
      <c r="B15" s="46">
        <v>2274</v>
      </c>
      <c r="C15" s="47">
        <f t="shared" si="0"/>
        <v>1412.998090608</v>
      </c>
      <c r="E15" s="42">
        <v>5913000000</v>
      </c>
      <c r="F15" s="43">
        <f t="shared" si="1"/>
        <v>3674167858.296</v>
      </c>
      <c r="H15" s="71" t="s">
        <v>61</v>
      </c>
      <c r="I15" s="5"/>
      <c r="J15" s="5"/>
      <c r="K15" s="5"/>
      <c r="L15" s="7"/>
    </row>
    <row r="16" spans="15:16" ht="15">
      <c r="O16" s="9"/>
      <c r="P16" s="9"/>
    </row>
    <row r="18" spans="2:9" ht="15">
      <c r="B18" s="8" t="s">
        <v>45</v>
      </c>
      <c r="I18" t="s">
        <v>50</v>
      </c>
    </row>
    <row r="19" spans="2:9" ht="15.75" thickBot="1">
      <c r="B19" s="1" t="s">
        <v>46</v>
      </c>
      <c r="C19" s="1"/>
      <c r="D19" s="1" t="s">
        <v>47</v>
      </c>
      <c r="I19" t="s">
        <v>51</v>
      </c>
    </row>
    <row r="20" spans="2:10" ht="15">
      <c r="B20" s="77" t="s">
        <v>41</v>
      </c>
      <c r="C20" s="78"/>
      <c r="D20" s="68" t="s">
        <v>43</v>
      </c>
      <c r="E20" s="35" t="s">
        <v>16</v>
      </c>
      <c r="F20" s="13" t="s">
        <v>48</v>
      </c>
      <c r="G20" s="37">
        <f>5913000000/3000</f>
        <v>1971000</v>
      </c>
      <c r="I20" s="65" t="s">
        <v>20</v>
      </c>
      <c r="J20" s="61" t="s">
        <v>34</v>
      </c>
    </row>
    <row r="21" spans="2:10" ht="15">
      <c r="B21" s="24" t="s">
        <v>35</v>
      </c>
      <c r="C21" s="11" t="s">
        <v>42</v>
      </c>
      <c r="D21" s="67" t="s">
        <v>42</v>
      </c>
      <c r="E21" s="24"/>
      <c r="F21" s="12"/>
      <c r="G21" s="14"/>
      <c r="I21" s="66" t="s">
        <v>40</v>
      </c>
      <c r="J21" s="62" t="s">
        <v>35</v>
      </c>
    </row>
    <row r="22" spans="1:10" ht="15">
      <c r="A22" s="9" t="s">
        <v>0</v>
      </c>
      <c r="B22" s="25" t="s">
        <v>21</v>
      </c>
      <c r="C22" s="28" t="s">
        <v>21</v>
      </c>
      <c r="D22" s="31"/>
      <c r="E22" s="25">
        <f aca="true" t="shared" si="2" ref="E22:E31">B6/$G$20*12</f>
        <v>8.474277016742771</v>
      </c>
      <c r="F22" s="72" t="s">
        <v>25</v>
      </c>
      <c r="G22" s="73"/>
      <c r="I22" s="38">
        <f aca="true" t="shared" si="3" ref="I22:I31">B6/38664</f>
        <v>35.999896544589284</v>
      </c>
      <c r="J22" s="63" t="s">
        <v>21</v>
      </c>
    </row>
    <row r="23" spans="1:10" ht="15">
      <c r="A23" s="9" t="s">
        <v>1</v>
      </c>
      <c r="B23" s="26">
        <f aca="true" t="shared" si="4" ref="B23:B31">E7/$G$20</f>
        <v>29.401319127346525</v>
      </c>
      <c r="C23" s="28">
        <v>10</v>
      </c>
      <c r="D23" s="32">
        <v>10</v>
      </c>
      <c r="E23" s="25">
        <f t="shared" si="2"/>
        <v>0.02962557077625571</v>
      </c>
      <c r="F23" s="72" t="s">
        <v>22</v>
      </c>
      <c r="G23" s="73"/>
      <c r="I23" s="38">
        <f t="shared" si="3"/>
        <v>0.12585350713842333</v>
      </c>
      <c r="J23" s="63">
        <f aca="true" t="shared" si="5" ref="J23:J31">E7/(38664*12)</f>
        <v>124.90085523139527</v>
      </c>
    </row>
    <row r="24" spans="1:10" ht="15">
      <c r="A24" s="9" t="s">
        <v>2</v>
      </c>
      <c r="B24" s="26">
        <f t="shared" si="4"/>
        <v>54.85032978183663</v>
      </c>
      <c r="C24" s="29">
        <f aca="true" t="shared" si="6" ref="C24:C31">B24/3</f>
        <v>18.28344326061221</v>
      </c>
      <c r="D24" s="33">
        <f>C24-C23</f>
        <v>8.28344326061221</v>
      </c>
      <c r="E24" s="25">
        <f t="shared" si="2"/>
        <v>0.07370471841704718</v>
      </c>
      <c r="F24" s="72" t="s">
        <v>23</v>
      </c>
      <c r="G24" s="73"/>
      <c r="I24" s="38">
        <f t="shared" si="3"/>
        <v>0.31310780053796816</v>
      </c>
      <c r="J24" s="63">
        <f t="shared" si="5"/>
        <v>233.01175943168494</v>
      </c>
    </row>
    <row r="25" spans="1:10" ht="15">
      <c r="A25" s="9" t="s">
        <v>3</v>
      </c>
      <c r="B25" s="26">
        <f t="shared" si="4"/>
        <v>75.88533739218671</v>
      </c>
      <c r="C25" s="29">
        <f t="shared" si="6"/>
        <v>25.29511246406224</v>
      </c>
      <c r="D25" s="33">
        <f aca="true" t="shared" si="7" ref="D25:D30">C25-C24</f>
        <v>7.01166920345003</v>
      </c>
      <c r="E25" s="25">
        <f t="shared" si="2"/>
        <v>0.07757686453576865</v>
      </c>
      <c r="F25" s="72" t="s">
        <v>23</v>
      </c>
      <c r="G25" s="73"/>
      <c r="I25" s="38">
        <f t="shared" si="3"/>
        <v>0.329557210842127</v>
      </c>
      <c r="J25" s="63">
        <f t="shared" si="5"/>
        <v>322.37137043934064</v>
      </c>
    </row>
    <row r="26" spans="1:10" ht="15">
      <c r="A26" s="9" t="s">
        <v>4</v>
      </c>
      <c r="B26" s="26">
        <f t="shared" si="4"/>
        <v>115.59614408929477</v>
      </c>
      <c r="C26" s="29">
        <f t="shared" si="6"/>
        <v>38.53204802976492</v>
      </c>
      <c r="D26" s="33">
        <f t="shared" si="7"/>
        <v>13.236935565702684</v>
      </c>
      <c r="E26" s="25">
        <f t="shared" si="2"/>
        <v>0.04115677321156773</v>
      </c>
      <c r="F26" s="72" t="s">
        <v>22</v>
      </c>
      <c r="G26" s="73"/>
      <c r="I26" s="38">
        <f t="shared" si="3"/>
        <v>0.17483964411338712</v>
      </c>
      <c r="J26" s="63">
        <f t="shared" si="5"/>
        <v>491.0683495413477</v>
      </c>
    </row>
    <row r="27" spans="1:10" ht="15">
      <c r="A27" s="9" t="s">
        <v>5</v>
      </c>
      <c r="B27" s="26">
        <f t="shared" si="4"/>
        <v>394.7945205479452</v>
      </c>
      <c r="C27" s="29">
        <f t="shared" si="6"/>
        <v>131.59817351598173</v>
      </c>
      <c r="D27" s="33">
        <f t="shared" si="7"/>
        <v>93.0661254862168</v>
      </c>
      <c r="E27" s="25">
        <f t="shared" si="2"/>
        <v>0.8494124809741248</v>
      </c>
      <c r="F27" s="72" t="s">
        <v>26</v>
      </c>
      <c r="G27" s="73"/>
      <c r="I27" s="38">
        <f t="shared" si="3"/>
        <v>3.6084212704324434</v>
      </c>
      <c r="J27" s="63">
        <f t="shared" si="5"/>
        <v>1677.1415270018622</v>
      </c>
    </row>
    <row r="28" spans="1:10" ht="15">
      <c r="A28" s="9" t="s">
        <v>6</v>
      </c>
      <c r="B28" s="26">
        <f t="shared" si="4"/>
        <v>723.9979705733131</v>
      </c>
      <c r="C28" s="29">
        <f t="shared" si="6"/>
        <v>241.332656857771</v>
      </c>
      <c r="D28" s="33">
        <f t="shared" si="7"/>
        <v>109.73448334178929</v>
      </c>
      <c r="E28" s="25">
        <f t="shared" si="2"/>
        <v>0.7089071537290715</v>
      </c>
      <c r="F28" s="72" t="s">
        <v>49</v>
      </c>
      <c r="G28" s="73"/>
      <c r="I28" s="38">
        <f t="shared" si="3"/>
        <v>3.011535278295055</v>
      </c>
      <c r="J28" s="63">
        <f t="shared" si="5"/>
        <v>3075.643147803297</v>
      </c>
    </row>
    <row r="29" spans="1:10" ht="15">
      <c r="A29" s="9" t="s">
        <v>7</v>
      </c>
      <c r="B29" s="26">
        <f t="shared" si="4"/>
        <v>1456.2658548959919</v>
      </c>
      <c r="C29" s="29">
        <f t="shared" si="6"/>
        <v>485.4219516319973</v>
      </c>
      <c r="D29" s="33">
        <f t="shared" si="7"/>
        <v>244.08929477422626</v>
      </c>
      <c r="E29" s="25">
        <f t="shared" si="2"/>
        <v>0.2796955859969559</v>
      </c>
      <c r="F29" s="72" t="s">
        <v>27</v>
      </c>
      <c r="G29" s="73"/>
      <c r="I29" s="38">
        <f t="shared" si="3"/>
        <v>1.1881853920960066</v>
      </c>
      <c r="J29" s="63">
        <f t="shared" si="5"/>
        <v>6186.418028829575</v>
      </c>
    </row>
    <row r="30" spans="1:10" ht="15">
      <c r="A30" s="9" t="s">
        <v>8</v>
      </c>
      <c r="B30" s="26">
        <f t="shared" si="4"/>
        <v>2283.0542871638763</v>
      </c>
      <c r="C30" s="29">
        <f t="shared" si="6"/>
        <v>761.0180957212921</v>
      </c>
      <c r="D30" s="33">
        <f t="shared" si="7"/>
        <v>275.5961440892948</v>
      </c>
      <c r="E30" s="25">
        <f t="shared" si="2"/>
        <v>0.2766027397260274</v>
      </c>
      <c r="F30" s="72" t="s">
        <v>28</v>
      </c>
      <c r="G30" s="73"/>
      <c r="I30" s="38">
        <f t="shared" si="3"/>
        <v>1.175046554934823</v>
      </c>
      <c r="J30" s="63">
        <f t="shared" si="5"/>
        <v>9698.729222705015</v>
      </c>
    </row>
    <row r="31" spans="1:10" ht="15.75" thickBot="1">
      <c r="A31" s="9" t="s">
        <v>9</v>
      </c>
      <c r="B31" s="27">
        <f t="shared" si="4"/>
        <v>3000</v>
      </c>
      <c r="C31" s="30">
        <f t="shared" si="6"/>
        <v>1000</v>
      </c>
      <c r="D31" s="34">
        <f>C31-C30</f>
        <v>238.98190427870793</v>
      </c>
      <c r="E31" s="36">
        <f t="shared" si="2"/>
        <v>0.013844748858447487</v>
      </c>
      <c r="F31" s="74" t="s">
        <v>24</v>
      </c>
      <c r="G31" s="75"/>
      <c r="I31" s="39">
        <f t="shared" si="3"/>
        <v>0.05881440099317194</v>
      </c>
      <c r="J31" s="64">
        <f t="shared" si="5"/>
        <v>12744.413407821228</v>
      </c>
    </row>
    <row r="32" ht="15">
      <c r="C32" t="s">
        <v>52</v>
      </c>
    </row>
    <row r="34" spans="2:12" ht="15.75" thickBot="1">
      <c r="B34" s="15" t="s">
        <v>0</v>
      </c>
      <c r="C34" s="15" t="s">
        <v>1</v>
      </c>
      <c r="D34" s="15" t="s">
        <v>2</v>
      </c>
      <c r="E34" s="15" t="s">
        <v>3</v>
      </c>
      <c r="F34" s="15" t="s">
        <v>13</v>
      </c>
      <c r="G34" s="15" t="s">
        <v>4</v>
      </c>
      <c r="H34" s="15" t="s">
        <v>5</v>
      </c>
      <c r="I34" s="15" t="s">
        <v>6</v>
      </c>
      <c r="J34" s="15" t="s">
        <v>7</v>
      </c>
      <c r="K34" s="15" t="s">
        <v>8</v>
      </c>
      <c r="L34" s="15" t="s">
        <v>9</v>
      </c>
    </row>
    <row r="35" spans="1:12" ht="15">
      <c r="A35" s="51" t="s">
        <v>10</v>
      </c>
      <c r="B35" s="52">
        <v>332800</v>
      </c>
      <c r="C35" s="53">
        <v>0.0558</v>
      </c>
      <c r="D35" s="53">
        <v>0.815</v>
      </c>
      <c r="E35" s="53">
        <v>1</v>
      </c>
      <c r="F35" s="53">
        <v>0.0123</v>
      </c>
      <c r="G35" s="53">
        <v>0.107</v>
      </c>
      <c r="H35" s="53">
        <v>318</v>
      </c>
      <c r="I35" s="53">
        <v>95.1</v>
      </c>
      <c r="J35" s="53">
        <v>146</v>
      </c>
      <c r="K35" s="53">
        <v>17.2</v>
      </c>
      <c r="L35" s="54" t="s">
        <v>30</v>
      </c>
    </row>
    <row r="36" spans="1:12" ht="26.25">
      <c r="A36" s="55" t="s">
        <v>32</v>
      </c>
      <c r="B36" s="48">
        <v>864886.5621448</v>
      </c>
      <c r="C36" s="50">
        <v>3024</v>
      </c>
      <c r="D36" s="49">
        <v>7522</v>
      </c>
      <c r="E36" s="49">
        <v>7918</v>
      </c>
      <c r="F36" s="50">
        <v>2162</v>
      </c>
      <c r="G36" s="49">
        <v>4200</v>
      </c>
      <c r="H36" s="49">
        <v>86691</v>
      </c>
      <c r="I36" s="49">
        <v>72351</v>
      </c>
      <c r="J36" s="49">
        <v>28546</v>
      </c>
      <c r="K36" s="49">
        <v>28230</v>
      </c>
      <c r="L36" s="56" t="s">
        <v>29</v>
      </c>
    </row>
    <row r="37" spans="1:12" ht="15">
      <c r="A37" s="55" t="s">
        <v>11</v>
      </c>
      <c r="B37" s="50" t="s">
        <v>15</v>
      </c>
      <c r="C37" s="50">
        <v>0.241</v>
      </c>
      <c r="D37" s="50">
        <v>0.615</v>
      </c>
      <c r="E37" s="50">
        <v>1</v>
      </c>
      <c r="F37" s="50" t="s">
        <v>18</v>
      </c>
      <c r="G37" s="50">
        <v>1.88</v>
      </c>
      <c r="H37" s="50">
        <v>11.9</v>
      </c>
      <c r="I37" s="50">
        <v>29.5</v>
      </c>
      <c r="J37" s="50">
        <v>84</v>
      </c>
      <c r="K37" s="50">
        <v>165</v>
      </c>
      <c r="L37" s="56">
        <v>248</v>
      </c>
    </row>
    <row r="38" spans="1:12" ht="28.5">
      <c r="A38" s="55" t="s">
        <v>36</v>
      </c>
      <c r="B38" s="50" t="s">
        <v>17</v>
      </c>
      <c r="C38" s="50">
        <v>57.9</v>
      </c>
      <c r="D38" s="50">
        <v>108</v>
      </c>
      <c r="E38" s="50">
        <v>150</v>
      </c>
      <c r="F38" s="50" t="s">
        <v>19</v>
      </c>
      <c r="G38" s="50">
        <v>228</v>
      </c>
      <c r="H38" s="50">
        <v>778</v>
      </c>
      <c r="I38" s="49">
        <v>1430</v>
      </c>
      <c r="J38" s="49">
        <v>2870</v>
      </c>
      <c r="K38" s="49">
        <v>4500</v>
      </c>
      <c r="L38" s="57">
        <v>5900</v>
      </c>
    </row>
    <row r="39" spans="1:12" ht="15">
      <c r="A39" s="55" t="s">
        <v>12</v>
      </c>
      <c r="B39" s="50">
        <v>1.41</v>
      </c>
      <c r="C39" s="50">
        <v>5.6</v>
      </c>
      <c r="D39" s="50">
        <v>5.2</v>
      </c>
      <c r="E39" s="50">
        <v>5.52</v>
      </c>
      <c r="F39" s="50">
        <v>3.34</v>
      </c>
      <c r="G39" s="50">
        <v>3.95</v>
      </c>
      <c r="H39" s="50">
        <v>1.31</v>
      </c>
      <c r="I39" s="50">
        <v>0.704</v>
      </c>
      <c r="J39" s="50">
        <v>1.21</v>
      </c>
      <c r="K39" s="50">
        <v>1.67</v>
      </c>
      <c r="L39" s="56" t="s">
        <v>14</v>
      </c>
    </row>
    <row r="40" spans="1:12" ht="29.25" thickBot="1">
      <c r="A40" s="58" t="s">
        <v>37</v>
      </c>
      <c r="B40" s="59">
        <v>274</v>
      </c>
      <c r="C40" s="59">
        <v>3.78</v>
      </c>
      <c r="D40" s="59">
        <v>8.6</v>
      </c>
      <c r="E40" s="59">
        <v>9.78</v>
      </c>
      <c r="F40" s="59">
        <v>1.67</v>
      </c>
      <c r="G40" s="59">
        <v>3.72</v>
      </c>
      <c r="H40" s="59">
        <v>22.9</v>
      </c>
      <c r="I40" s="59">
        <v>9.05</v>
      </c>
      <c r="J40" s="59">
        <v>7.77</v>
      </c>
      <c r="K40" s="59">
        <v>11</v>
      </c>
      <c r="L40" s="60" t="s">
        <v>31</v>
      </c>
    </row>
    <row r="52" ht="15">
      <c r="A52" s="10" t="s">
        <v>53</v>
      </c>
    </row>
    <row r="53" ht="4.5" customHeight="1"/>
    <row r="54" ht="15">
      <c r="A54" s="10" t="s">
        <v>54</v>
      </c>
    </row>
    <row r="55" ht="4.5" customHeight="1"/>
    <row r="56" ht="15">
      <c r="A56" s="10" t="s">
        <v>62</v>
      </c>
    </row>
    <row r="57" ht="4.5" customHeight="1"/>
    <row r="58" ht="15">
      <c r="A58" s="10" t="s">
        <v>55</v>
      </c>
    </row>
    <row r="59" ht="4.5" customHeight="1"/>
    <row r="60" ht="15">
      <c r="A60" s="10" t="s">
        <v>56</v>
      </c>
    </row>
    <row r="61" ht="4.5" customHeight="1"/>
    <row r="62" ht="15">
      <c r="A62" s="10" t="s">
        <v>57</v>
      </c>
    </row>
    <row r="63" ht="4.5" customHeight="1"/>
    <row r="64" ht="15">
      <c r="A64" s="10" t="s">
        <v>58</v>
      </c>
    </row>
    <row r="65" ht="4.5" customHeight="1"/>
    <row r="66" ht="15">
      <c r="A66" s="10" t="s">
        <v>59</v>
      </c>
    </row>
    <row r="67" ht="4.5" customHeight="1"/>
    <row r="68" ht="15">
      <c r="A68" s="10" t="s">
        <v>60</v>
      </c>
    </row>
  </sheetData>
  <sheetProtection/>
  <mergeCells count="12">
    <mergeCell ref="F29:G29"/>
    <mergeCell ref="F30:G30"/>
    <mergeCell ref="F31:G31"/>
    <mergeCell ref="A1:L1"/>
    <mergeCell ref="B20:C20"/>
    <mergeCell ref="F22:G22"/>
    <mergeCell ref="F23:G23"/>
    <mergeCell ref="F24:G24"/>
    <mergeCell ref="F25:G25"/>
    <mergeCell ref="F26:G26"/>
    <mergeCell ref="F27:G27"/>
    <mergeCell ref="F28:G28"/>
  </mergeCells>
  <printOptions horizontalCentered="1" verticalCentered="1"/>
  <pageMargins left="0.5" right="0.5" top="0.5" bottom="0.5" header="0" footer="0"/>
  <pageSetup fitToHeight="2" fitToWidth="1" orientation="landscape" scale="81" r:id="rId2"/>
  <rowBreaks count="1" manualBreakCount="1">
    <brk id="40"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Bressem</dc:creator>
  <cp:keywords/>
  <dc:description/>
  <cp:lastModifiedBy>Seth T. Miller</cp:lastModifiedBy>
  <cp:lastPrinted>2007-09-05T06:28:36Z</cp:lastPrinted>
  <dcterms:created xsi:type="dcterms:W3CDTF">2007-08-31T03:55:35Z</dcterms:created>
  <dcterms:modified xsi:type="dcterms:W3CDTF">2009-11-08T19:02:29Z</dcterms:modified>
  <cp:category/>
  <cp:version/>
  <cp:contentType/>
  <cp:contentStatus/>
</cp:coreProperties>
</file>